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6815" windowHeight="7695" activeTab="1"/>
  </bookViews>
  <sheets>
    <sheet name="2020 - 2021" sheetId="1" r:id="rId1"/>
    <sheet name="2021 - 2022" sheetId="2" r:id="rId2"/>
    <sheet name="2022 - 2023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3" l="1"/>
  <c r="F11" i="2"/>
  <c r="F12" i="2"/>
  <c r="F13" i="2"/>
  <c r="F14" i="2"/>
  <c r="F15" i="2"/>
  <c r="F49" i="2" l="1"/>
  <c r="F21" i="3"/>
  <c r="F20" i="3"/>
  <c r="F19" i="3"/>
  <c r="F18" i="3"/>
  <c r="F17" i="3"/>
  <c r="F16" i="3"/>
  <c r="F15" i="3"/>
  <c r="F14" i="3"/>
  <c r="F13" i="3"/>
  <c r="F12" i="3"/>
  <c r="F42" i="2"/>
  <c r="F43" i="2"/>
  <c r="F44" i="2"/>
  <c r="F45" i="2"/>
  <c r="F46" i="2"/>
  <c r="F47" i="2"/>
  <c r="F48" i="2"/>
  <c r="F25" i="1"/>
  <c r="F26" i="1"/>
  <c r="F27" i="1"/>
  <c r="F5" i="2"/>
  <c r="F4" i="2" s="1"/>
  <c r="F6" i="2"/>
  <c r="F11" i="3"/>
  <c r="F41" i="2"/>
  <c r="F40" i="2"/>
  <c r="F22" i="1"/>
  <c r="F21" i="1"/>
  <c r="F20" i="1"/>
  <c r="F19" i="1"/>
  <c r="F18" i="1"/>
  <c r="F16" i="1"/>
  <c r="F17" i="1"/>
  <c r="F15" i="1"/>
  <c r="F14" i="1"/>
  <c r="F13" i="1"/>
  <c r="F12" i="1"/>
  <c r="F11" i="1"/>
  <c r="F10" i="1"/>
  <c r="F39" i="2"/>
  <c r="F10" i="3" l="1"/>
  <c r="F23" i="1"/>
  <c r="F9" i="1" s="1"/>
  <c r="F9" i="3" l="1"/>
  <c r="F8" i="3"/>
  <c r="F7" i="3"/>
  <c r="F6" i="3"/>
  <c r="F5" i="3"/>
  <c r="F4" i="3" s="1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0" i="2"/>
  <c r="F9" i="2"/>
  <c r="F8" i="2"/>
  <c r="F7" i="2" l="1"/>
  <c r="F50" i="2" s="1"/>
  <c r="F8" i="1"/>
  <c r="F7" i="1" l="1"/>
  <c r="F6" i="1" l="1"/>
  <c r="F5" i="1"/>
  <c r="F4" i="1" s="1"/>
  <c r="F28" i="1" s="1"/>
</calcChain>
</file>

<file path=xl/sharedStrings.xml><?xml version="1.0" encoding="utf-8"?>
<sst xmlns="http://schemas.openxmlformats.org/spreadsheetml/2006/main" count="194" uniqueCount="121">
  <si>
    <t>STT</t>
  </si>
  <si>
    <t>NỘI DUNG</t>
  </si>
  <si>
    <t>SL</t>
  </si>
  <si>
    <t>ĐƠN GIÁ</t>
  </si>
  <si>
    <t>THÀNH TIỀN</t>
  </si>
  <si>
    <t>Mô hình động cơ xăng Honda kết
hợp turbo tăng áp</t>
  </si>
  <si>
    <t>Máy chuẩn đoán chuyên dòng BMW</t>
  </si>
  <si>
    <t>Máy chuẩn đoán chuyên dòng Mercedes</t>
  </si>
  <si>
    <t>Máy chuẩn đoán chuyên dòng VW</t>
  </si>
  <si>
    <t>Máy chuẩn đoán chuyên dòng Ford</t>
  </si>
  <si>
    <t>Máy chuẩn đoán chuyên dòng Honda</t>
  </si>
  <si>
    <t>Máy chuẩn đoán chuyên dòng GM</t>
  </si>
  <si>
    <t>Máy đo xung Pico</t>
  </si>
  <si>
    <t>Xuất xứ</t>
  </si>
  <si>
    <t>Mỹ</t>
  </si>
  <si>
    <t>Đức</t>
  </si>
  <si>
    <t>Nhật</t>
  </si>
  <si>
    <t>Rotary
USA</t>
  </si>
  <si>
    <t>Bishamon
Japan</t>
  </si>
  <si>
    <t>Telwin
Italia</t>
  </si>
  <si>
    <t>JTC
Đài Loan</t>
  </si>
  <si>
    <t>Vigor
Germany</t>
  </si>
  <si>
    <t>HIKIO
Nhật Bản</t>
  </si>
  <si>
    <t>Kyoritsu
Nhât Bản</t>
  </si>
  <si>
    <t>Thiết bị kiểm tra điện tổng hợp</t>
  </si>
  <si>
    <t>Bosch
Đức</t>
  </si>
  <si>
    <t>Jonhbean
USA</t>
  </si>
  <si>
    <t>Iyasaka
Japan</t>
  </si>
  <si>
    <t>Sukyong
Hàn Quốc</t>
  </si>
  <si>
    <t>Hazet
Germany</t>
  </si>
  <si>
    <t xml:space="preserve">Orion
Thụy Điển
</t>
  </si>
  <si>
    <t>Robinai -Mỹ
Lắp ráp Italia</t>
  </si>
  <si>
    <t xml:space="preserve">Robinai -Mỹ
</t>
  </si>
  <si>
    <t>Heshbon
Hàn Quốc</t>
  </si>
  <si>
    <t>Koeng</t>
  </si>
  <si>
    <r>
      <t>Máy đo HC/CO /</t>
    </r>
    <r>
      <rPr>
        <i/>
        <sz val="13"/>
        <rFont val="Times New Roman"/>
        <family val="1"/>
      </rPr>
      <t>HC/CO tester (cho máy xăng và máy dầu)NOx,Máy in</t>
    </r>
  </si>
  <si>
    <t>TỔNG CỘNG</t>
  </si>
  <si>
    <t>Hệ thực hành xe điện VW e - Golf 2017</t>
  </si>
  <si>
    <t>Hệ thực hành xe ô tô điện Tesla</t>
  </si>
  <si>
    <t>Hệ thực hành xe ô tô điện Nissan Leaf</t>
  </si>
  <si>
    <t>Hệ thực hành xe ô tô điện Chevrolet Bolt EV</t>
  </si>
  <si>
    <t>Hệ thực hành xe ô tô hybrid Toyota Prius prime</t>
  </si>
  <si>
    <t>Hệ thực hành động cơ BMW N20</t>
  </si>
  <si>
    <t>Hệ thực hành động cơ Mercedes W204</t>
  </si>
  <si>
    <t>Hệ thực hành động cơ GDI Hyundai/ Kia</t>
  </si>
  <si>
    <t>Bộ dụng cụ chuyên dụng thực hành gầm ô tô</t>
  </si>
  <si>
    <t>Germany</t>
  </si>
  <si>
    <t>Việt Nam</t>
  </si>
  <si>
    <t>DANH MỤC DỰ TOÁN Ô TÔ NĂM HỌC 2020- 2021</t>
  </si>
  <si>
    <t>DANH MỤC DỰ TOÁN Ô TÔ NĂM HỌC 2021 - 2022</t>
  </si>
  <si>
    <t>DANH MỤC DỰ TOÁN Ô TÔ NĂM HỌC 2022 - 2023</t>
  </si>
  <si>
    <t xml:space="preserve">Mô hình đào tạo vận hành chuẩn đoán điện lạnh ô tô dẫn động bằng động cơ </t>
  </si>
  <si>
    <t>Cardiv/Hàn Quốc</t>
  </si>
  <si>
    <t>Mô hình động cơ Commonrail Huyndai Santafe</t>
  </si>
  <si>
    <t>Mô hình động cơ sử dụng bơm điều khiển điện tử EDC</t>
  </si>
  <si>
    <t xml:space="preserve">Mô hình động cơ dầu sử dụng bơm VE Huyndai </t>
  </si>
  <si>
    <t>Mô hình tổng quát hệ thống điện ôtô Toyota Atis đời 2019</t>
  </si>
  <si>
    <t>Mô hình động cơ phun xăng trực tiếp 1AZ-FE</t>
  </si>
  <si>
    <t>Mô hình động cơ Diesel sử dụng bơm PE</t>
  </si>
  <si>
    <t>Thiết bị kiểm tra kim và bơm Common Rail
 V710</t>
  </si>
  <si>
    <t>Mỹ/Nhật</t>
  </si>
  <si>
    <t>Mỹ/VN</t>
  </si>
  <si>
    <t>Hệ thực hành động cơ phun dầu CRDi Toyota 2018</t>
  </si>
  <si>
    <t>Hệ thực hành động cơ phun dầu CRDi Huyndai 2019</t>
  </si>
  <si>
    <t>Hệ thực hành động cơ phun dầu CRDi Mercedes 2019</t>
  </si>
  <si>
    <t>Hệ thực hành động cơ phun dầu CRDi Ford 2019</t>
  </si>
  <si>
    <t>Hệ thực hành xe ô tô hybrid Honda 2019</t>
  </si>
  <si>
    <t>Hệ thực hành xe ô tô điện Tesla Mode 3</t>
  </si>
  <si>
    <t>Cầu nâng 4 trụ kiểu xếp</t>
  </si>
  <si>
    <t>Đồng hồ  đo điện áp cao
Modul: FSA 050</t>
  </si>
  <si>
    <t>Hệ thực hành truyền động xe Audi 2016</t>
  </si>
  <si>
    <t>Máy chẩn đoán 
Model: FSA 760</t>
  </si>
  <si>
    <t xml:space="preserve">Mô hình hệ thống phanh thủy lực trợ lực khí nén
</t>
  </si>
  <si>
    <t xml:space="preserve">Mô hình tổng thành xe Toyota Vios
</t>
  </si>
  <si>
    <t>Mô hình hộp số cơ khí 5 cấp</t>
  </si>
  <si>
    <t>Hệ thực hành truyền động xe Nissan 2016</t>
  </si>
  <si>
    <t>Hệ thực hành động cơ kết hợp hệ thống lạnh điện tử xeToyota</t>
  </si>
  <si>
    <t>Mô hình hộp số CVT Toyota</t>
  </si>
  <si>
    <t>Mô hình hệ thống phanh ABS/EBD/TRC</t>
  </si>
  <si>
    <t>Mô hình hệ thống phanh hơi điều khiển bằng ABS</t>
  </si>
  <si>
    <t>Mô hình hệ thống lái và cầu dẫn hướng tải 1,25 tấn</t>
  </si>
  <si>
    <t>Mô hình hệ thống lái và cầu dẫn hướng loại treo độc lập</t>
  </si>
  <si>
    <t>Mô hình hộp số hai cầu tự động Toyota</t>
  </si>
  <si>
    <t xml:space="preserve">Mô hình Volkswagen Passat 2018
</t>
  </si>
  <si>
    <t>Hệ thực hành động cơ kết hợp hệ thống lạnh điện tử xe BMW F</t>
  </si>
  <si>
    <t>Hệ thực hành động cơ kết hợp hệ thống lạnh điện tử xe  Mercedes W204</t>
  </si>
  <si>
    <t>Hệ thực hành động cơ kết hợp hệ thống lạnh điện tử xe Subaru 2020</t>
  </si>
  <si>
    <t>Bơm dầu có đồng hồ đo và dây dẫn dầu</t>
  </si>
  <si>
    <t>Orion
Thụy Điển</t>
  </si>
  <si>
    <t>Hệ thống hút/gom dầu thải  động cơ trung tâm</t>
  </si>
  <si>
    <t>Hệ thực hành động cơ xăng Toyota/ Lexus kết hợp turbo tăng áp</t>
  </si>
  <si>
    <t xml:space="preserve"> I. XƯỞNG ĐIỆN Ô TÔ</t>
  </si>
  <si>
    <t>II. XƯỞNG GẦM Ô TÔ</t>
  </si>
  <si>
    <t>I. XƯỞNG ĐIỆN Ô TÔ</t>
  </si>
  <si>
    <t>II. XƯỞNG ĐỘNG CƠ</t>
  </si>
  <si>
    <t>Thu hồi/Tái chế/Nạp ga điều hoà</t>
  </si>
  <si>
    <t>Hệ thực hành động cơ kết hợp hệ thống lạnh điện tử xe Mercedes C200</t>
  </si>
  <si>
    <t>I. XƯỞNG GẦM Ô TÔ</t>
  </si>
  <si>
    <t>Cầu nâng thủy lực cho khoang GJ</t>
  </si>
  <si>
    <t>Cầu nâng thủy lực dạng cắt kéo cho khoang 
EM</t>
  </si>
  <si>
    <t>Máy sạc-đề ắc qui</t>
  </si>
  <si>
    <t>Thiết bị kiểm tra ắcquy</t>
  </si>
  <si>
    <t>Dụng cụ kiểm tra tỉ trọng dung dịch ắc qui</t>
  </si>
  <si>
    <t>Đồng hồ vạn năng KT số</t>
  </si>
  <si>
    <t>Ampe kế kìm</t>
  </si>
  <si>
    <t>Máy kiểm tra hệ thống phanh điện tử</t>
  </si>
  <si>
    <t>Thiết bị đo trượt bên</t>
  </si>
  <si>
    <t>Thước đo độ chụm</t>
  </si>
  <si>
    <t>Máy láng đĩa phanh/tăm bua</t>
  </si>
  <si>
    <t>Bơm hơi/đồng hồ đo</t>
  </si>
  <si>
    <t>Thùng bơm dầu hộp số</t>
  </si>
  <si>
    <t>Thùng bơm dầu cầu</t>
  </si>
  <si>
    <t>Thùng hứng dầu thải động cơ</t>
  </si>
  <si>
    <t>Bình đổ dầu</t>
  </si>
  <si>
    <t>Bộ dò ga</t>
  </si>
  <si>
    <t>Máy đo khí thải cho xe máy dầu</t>
  </si>
  <si>
    <t>Thiết bị kiểm tra phát hiện tiếng ồn động cơ</t>
  </si>
  <si>
    <t>Dụng cụ lắp séc măng</t>
  </si>
  <si>
    <t>Dụng cụ tháo sắc măng</t>
  </si>
  <si>
    <t>Thiết bị đo nhiệt độ bằng laser</t>
  </si>
  <si>
    <t xml:space="preserve">Máy cân bơm cao áp - 08 xy lanh DNB-103W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</si>
</sst>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* #,##0_);_(* \(#,##0\);_(* &quot;-&quot;??_);_(@_)"/>
    <numFmt numFmtId="168" formatCode="#,##0;\-#,##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u/>
      <sz val="11"/>
      <color indexed="12"/>
      <name val="ＭＳ Ｐゴシック"/>
      <charset val="128"/>
    </font>
    <font>
      <sz val="13"/>
      <color indexed="8"/>
      <name val="Times New Roman"/>
      <family val="1"/>
    </font>
    <font>
      <i/>
      <sz val="13"/>
      <name val="Times New Roman"/>
      <family val="1"/>
    </font>
    <font>
      <sz val="11"/>
      <name val="ＭＳ Ｐゴシック"/>
      <charset val="128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6" fontId="2" fillId="0" borderId="0" applyFont="0" applyFill="0" applyBorder="0" applyAlignment="0" applyProtection="0"/>
    <xf numFmtId="0" fontId="7" fillId="0" borderId="0"/>
    <xf numFmtId="166" fontId="8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122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vertical="top"/>
    </xf>
    <xf numFmtId="0" fontId="4" fillId="0" borderId="0" xfId="0" applyFont="1" applyAlignment="1">
      <alignment horizontal="center"/>
    </xf>
    <xf numFmtId="167" fontId="3" fillId="0" borderId="1" xfId="2" applyNumberFormat="1" applyFont="1" applyBorder="1" applyAlignment="1">
      <alignment horizontal="center"/>
    </xf>
    <xf numFmtId="167" fontId="4" fillId="0" borderId="0" xfId="2" applyNumberFormat="1" applyFont="1"/>
    <xf numFmtId="0" fontId="4" fillId="0" borderId="1" xfId="0" applyFont="1" applyBorder="1" applyAlignment="1">
      <alignment horizontal="center" vertical="top"/>
    </xf>
    <xf numFmtId="167" fontId="4" fillId="0" borderId="1" xfId="2" applyNumberFormat="1" applyFont="1" applyBorder="1" applyAlignment="1">
      <alignment vertical="top"/>
    </xf>
    <xf numFmtId="167" fontId="3" fillId="0" borderId="1" xfId="2" applyNumberFormat="1" applyFont="1" applyBorder="1" applyAlignment="1">
      <alignment horizontal="center" vertical="top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wrapText="1"/>
    </xf>
    <xf numFmtId="167" fontId="10" fillId="2" borderId="1" xfId="4" applyNumberFormat="1" applyFont="1" applyFill="1" applyBorder="1" applyAlignment="1">
      <alignment horizontal="center" vertical="top" wrapText="1"/>
    </xf>
    <xf numFmtId="3" fontId="6" fillId="2" borderId="3" xfId="2" applyNumberFormat="1" applyFont="1" applyFill="1" applyBorder="1" applyAlignment="1">
      <alignment horizontal="right" vertical="top" wrapText="1"/>
    </xf>
    <xf numFmtId="167" fontId="6" fillId="2" borderId="1" xfId="4" applyNumberFormat="1" applyFont="1" applyFill="1" applyBorder="1" applyAlignment="1">
      <alignment horizontal="center" vertical="top" wrapText="1"/>
    </xf>
    <xf numFmtId="0" fontId="6" fillId="0" borderId="1" xfId="5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168" fontId="10" fillId="0" borderId="1" xfId="6" applyNumberFormat="1" applyFont="1" applyBorder="1" applyAlignment="1">
      <alignment vertical="top"/>
    </xf>
    <xf numFmtId="168" fontId="10" fillId="0" borderId="1" xfId="4" applyNumberFormat="1" applyFont="1" applyBorder="1" applyAlignment="1">
      <alignment vertical="top"/>
    </xf>
    <xf numFmtId="168" fontId="4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horizontal="center" wrapText="1"/>
    </xf>
    <xf numFmtId="164" fontId="6" fillId="0" borderId="1" xfId="6" applyNumberFormat="1" applyFont="1" applyBorder="1" applyAlignment="1">
      <alignment vertical="top"/>
    </xf>
    <xf numFmtId="167" fontId="6" fillId="0" borderId="1" xfId="2" applyNumberFormat="1" applyFont="1" applyBorder="1" applyAlignment="1">
      <alignment vertical="top"/>
    </xf>
    <xf numFmtId="167" fontId="4" fillId="0" borderId="0" xfId="2" applyNumberFormat="1" applyFont="1" applyAlignment="1">
      <alignment vertical="top"/>
    </xf>
    <xf numFmtId="168" fontId="10" fillId="0" borderId="3" xfId="4" applyNumberFormat="1" applyFont="1" applyBorder="1" applyAlignment="1">
      <alignment vertical="top"/>
    </xf>
    <xf numFmtId="0" fontId="6" fillId="2" borderId="1" xfId="5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168" fontId="4" fillId="2" borderId="1" xfId="0" applyNumberFormat="1" applyFont="1" applyFill="1" applyBorder="1" applyAlignment="1">
      <alignment vertical="top"/>
    </xf>
    <xf numFmtId="0" fontId="4" fillId="2" borderId="1" xfId="8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left" wrapText="1"/>
    </xf>
    <xf numFmtId="0" fontId="0" fillId="2" borderId="0" xfId="0" applyFill="1"/>
    <xf numFmtId="0" fontId="13" fillId="0" borderId="0" xfId="0" applyFont="1" applyFill="1"/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167" fontId="14" fillId="0" borderId="1" xfId="2" applyNumberFormat="1" applyFont="1" applyFill="1" applyBorder="1" applyAlignment="1">
      <alignment horizontal="center" vertical="center" wrapText="1"/>
    </xf>
    <xf numFmtId="0" fontId="15" fillId="0" borderId="0" xfId="0" applyFont="1" applyFill="1"/>
    <xf numFmtId="0" fontId="6" fillId="2" borderId="3" xfId="5" applyFont="1" applyFill="1" applyBorder="1" applyAlignment="1">
      <alignment vertical="top" wrapText="1"/>
    </xf>
    <xf numFmtId="0" fontId="4" fillId="2" borderId="3" xfId="8" applyFont="1" applyFill="1" applyBorder="1" applyAlignment="1">
      <alignment horizontal="center" vertical="top" wrapText="1"/>
    </xf>
    <xf numFmtId="167" fontId="4" fillId="0" borderId="3" xfId="2" applyNumberFormat="1" applyFont="1" applyBorder="1" applyAlignment="1">
      <alignment vertical="top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top"/>
    </xf>
    <xf numFmtId="167" fontId="4" fillId="0" borderId="4" xfId="2" applyNumberFormat="1" applyFont="1" applyBorder="1" applyAlignment="1">
      <alignment horizontal="center" vertical="top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167" fontId="4" fillId="0" borderId="3" xfId="2" applyNumberFormat="1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7" fontId="4" fillId="0" borderId="1" xfId="2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justify" vertical="top" wrapText="1"/>
    </xf>
    <xf numFmtId="167" fontId="4" fillId="0" borderId="1" xfId="0" applyNumberFormat="1" applyFont="1" applyBorder="1" applyAlignment="1">
      <alignment vertical="top"/>
    </xf>
    <xf numFmtId="0" fontId="4" fillId="0" borderId="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3" fontId="4" fillId="2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67" fontId="6" fillId="0" borderId="1" xfId="2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top" wrapText="1"/>
    </xf>
    <xf numFmtId="0" fontId="6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167" fontId="6" fillId="0" borderId="3" xfId="2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168" fontId="6" fillId="0" borderId="1" xfId="7" applyNumberFormat="1" applyFont="1" applyBorder="1" applyAlignment="1" applyProtection="1">
      <alignment vertical="top"/>
    </xf>
    <xf numFmtId="167" fontId="4" fillId="0" borderId="0" xfId="2" applyNumberFormat="1" applyFont="1" applyAlignment="1">
      <alignment vertical="center"/>
    </xf>
    <xf numFmtId="0" fontId="6" fillId="3" borderId="1" xfId="5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168" fontId="10" fillId="3" borderId="1" xfId="6" applyNumberFormat="1" applyFont="1" applyFill="1" applyBorder="1" applyAlignment="1">
      <alignment vertical="top"/>
    </xf>
    <xf numFmtId="0" fontId="4" fillId="3" borderId="0" xfId="0" applyFont="1" applyFill="1"/>
    <xf numFmtId="168" fontId="10" fillId="3" borderId="1" xfId="4" applyNumberFormat="1" applyFont="1" applyFill="1" applyBorder="1" applyAlignment="1">
      <alignment vertical="top"/>
    </xf>
    <xf numFmtId="168" fontId="6" fillId="3" borderId="1" xfId="4" applyNumberFormat="1" applyFont="1" applyFill="1" applyBorder="1" applyAlignment="1">
      <alignment vertical="top"/>
    </xf>
    <xf numFmtId="0" fontId="6" fillId="0" borderId="5" xfId="0" applyFont="1" applyFill="1" applyBorder="1" applyAlignment="1">
      <alignment wrapText="1"/>
    </xf>
    <xf numFmtId="0" fontId="4" fillId="0" borderId="7" xfId="0" applyFont="1" applyBorder="1" applyAlignment="1">
      <alignment horizontal="left"/>
    </xf>
    <xf numFmtId="167" fontId="3" fillId="0" borderId="1" xfId="2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167" fontId="4" fillId="0" borderId="1" xfId="2" applyNumberFormat="1" applyFont="1" applyBorder="1" applyAlignment="1">
      <alignment vertical="center"/>
    </xf>
    <xf numFmtId="0" fontId="5" fillId="4" borderId="2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167" fontId="5" fillId="4" borderId="3" xfId="2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167" fontId="3" fillId="4" borderId="1" xfId="2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167" fontId="3" fillId="4" borderId="5" xfId="2" applyNumberFormat="1" applyFont="1" applyFill="1" applyBorder="1" applyAlignment="1">
      <alignment vertical="top"/>
    </xf>
    <xf numFmtId="167" fontId="3" fillId="4" borderId="1" xfId="2" applyNumberFormat="1" applyFont="1" applyFill="1" applyBorder="1" applyAlignment="1">
      <alignment vertical="top"/>
    </xf>
    <xf numFmtId="167" fontId="3" fillId="4" borderId="1" xfId="2" applyNumberFormat="1" applyFont="1" applyFill="1" applyBorder="1" applyAlignment="1">
      <alignment horizontal="center" vertical="top"/>
    </xf>
    <xf numFmtId="0" fontId="5" fillId="4" borderId="2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167" fontId="5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/>
    </xf>
    <xf numFmtId="0" fontId="4" fillId="0" borderId="0" xfId="0" applyFont="1" applyAlignment="1">
      <alignment vertical="top"/>
    </xf>
    <xf numFmtId="0" fontId="6" fillId="0" borderId="5" xfId="0" applyFont="1" applyFill="1" applyBorder="1" applyAlignment="1">
      <alignment vertical="top" wrapText="1"/>
    </xf>
    <xf numFmtId="167" fontId="4" fillId="0" borderId="0" xfId="0" applyNumberFormat="1" applyFont="1" applyAlignment="1">
      <alignment vertical="top"/>
    </xf>
    <xf numFmtId="0" fontId="4" fillId="0" borderId="7" xfId="0" applyFont="1" applyBorder="1" applyAlignment="1">
      <alignment horizontal="left" vertical="top"/>
    </xf>
    <xf numFmtId="0" fontId="3" fillId="4" borderId="2" xfId="0" applyFont="1" applyFill="1" applyBorder="1" applyAlignment="1">
      <alignment horizontal="left" vertical="top"/>
    </xf>
    <xf numFmtId="0" fontId="3" fillId="4" borderId="8" xfId="0" applyFont="1" applyFill="1" applyBorder="1" applyAlignment="1">
      <alignment horizontal="left" vertical="top"/>
    </xf>
    <xf numFmtId="0" fontId="3" fillId="4" borderId="9" xfId="0" applyFont="1" applyFill="1" applyBorder="1" applyAlignment="1">
      <alignment horizontal="left" vertical="top"/>
    </xf>
    <xf numFmtId="0" fontId="3" fillId="0" borderId="0" xfId="0" applyFont="1" applyAlignment="1">
      <alignment vertical="top"/>
    </xf>
    <xf numFmtId="0" fontId="3" fillId="4" borderId="2" xfId="0" applyFont="1" applyFill="1" applyBorder="1" applyAlignment="1">
      <alignment horizontal="center" vertical="top"/>
    </xf>
    <xf numFmtId="0" fontId="3" fillId="4" borderId="8" xfId="0" applyFont="1" applyFill="1" applyBorder="1" applyAlignment="1">
      <alignment horizontal="center" vertical="top"/>
    </xf>
    <xf numFmtId="0" fontId="3" fillId="4" borderId="9" xfId="0" applyFont="1" applyFill="1" applyBorder="1" applyAlignment="1">
      <alignment horizontal="center" vertical="top"/>
    </xf>
    <xf numFmtId="3" fontId="4" fillId="0" borderId="1" xfId="0" applyNumberFormat="1" applyFont="1" applyBorder="1" applyAlignment="1">
      <alignment vertical="center"/>
    </xf>
  </cellXfs>
  <cellStyles count="9">
    <cellStyle name="Comma" xfId="2" builtinId="3"/>
    <cellStyle name="Comma 2" xfId="4"/>
    <cellStyle name="Currency 2 2 2" xfId="6"/>
    <cellStyle name="Hyperlink" xfId="7" builtinId="8"/>
    <cellStyle name="Ledger 17 x 11 in" xfId="3"/>
    <cellStyle name="Normal" xfId="0" builtinId="0"/>
    <cellStyle name="Normal 2" xfId="5"/>
    <cellStyle name="Normal 4" xfId="8"/>
    <cellStyle name="Normal 5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31749</xdr:colOff>
      <xdr:row>9</xdr:row>
      <xdr:rowOff>0</xdr:rowOff>
    </xdr:from>
    <xdr:to>
      <xdr:col>7</xdr:col>
      <xdr:colOff>420548</xdr:colOff>
      <xdr:row>9</xdr:row>
      <xdr:rowOff>1362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4349" y="16562917"/>
          <a:ext cx="2980268" cy="2049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2146935</xdr:colOff>
      <xdr:row>19</xdr:row>
      <xdr:rowOff>177800</xdr:rowOff>
    </xdr:from>
    <xdr:to>
      <xdr:col>1</xdr:col>
      <xdr:colOff>2435860</xdr:colOff>
      <xdr:row>19</xdr:row>
      <xdr:rowOff>177800</xdr:rowOff>
    </xdr:to>
    <xdr:sp macro="" textlink="">
      <xdr:nvSpPr>
        <xdr:cNvPr id="2" name="TextBox 1"/>
        <xdr:cNvSpPr txBox="1"/>
      </xdr:nvSpPr>
      <xdr:spPr>
        <a:xfrm rot="20992425">
          <a:off x="2489835" y="414858200"/>
          <a:ext cx="288925" cy="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22" zoomScaleNormal="100" workbookViewId="0">
      <selection activeCell="J8" sqref="J8"/>
    </sheetView>
  </sheetViews>
  <sheetFormatPr defaultRowHeight="16.5"/>
  <cols>
    <col min="1" max="1" width="5.140625" style="33" customWidth="1"/>
    <col min="2" max="2" width="40" style="2" customWidth="1"/>
    <col min="3" max="3" width="7.140625" style="45" customWidth="1"/>
    <col min="4" max="4" width="17" style="7" customWidth="1"/>
    <col min="5" max="5" width="18" style="9" customWidth="1"/>
    <col min="6" max="6" width="22.85546875" style="26" customWidth="1"/>
    <col min="7" max="16384" width="9.140625" style="2"/>
  </cols>
  <sheetData>
    <row r="1" spans="1:6">
      <c r="A1" s="54" t="s">
        <v>48</v>
      </c>
      <c r="B1" s="55"/>
      <c r="C1" s="55"/>
      <c r="D1" s="55"/>
      <c r="E1" s="55"/>
      <c r="F1" s="55"/>
    </row>
    <row r="3" spans="1:6" ht="24.75" customHeight="1">
      <c r="A3" s="32" t="s">
        <v>0</v>
      </c>
      <c r="B3" s="5" t="s">
        <v>1</v>
      </c>
      <c r="C3" s="5" t="s">
        <v>2</v>
      </c>
      <c r="D3" s="5" t="s">
        <v>13</v>
      </c>
      <c r="E3" s="8" t="s">
        <v>3</v>
      </c>
      <c r="F3" s="12" t="s">
        <v>4</v>
      </c>
    </row>
    <row r="4" spans="1:6" ht="24.75" customHeight="1">
      <c r="A4" s="97" t="s">
        <v>91</v>
      </c>
      <c r="B4" s="97"/>
      <c r="C4" s="97"/>
      <c r="D4" s="97"/>
      <c r="E4" s="97"/>
      <c r="F4" s="104">
        <f>SUM(F5:F8)</f>
        <v>7275000000</v>
      </c>
    </row>
    <row r="5" spans="1:6" ht="30.75" customHeight="1">
      <c r="A5" s="52">
        <v>1</v>
      </c>
      <c r="B5" s="35" t="s">
        <v>71</v>
      </c>
      <c r="C5" s="46">
        <v>8</v>
      </c>
      <c r="D5" s="46" t="s">
        <v>15</v>
      </c>
      <c r="E5" s="47">
        <v>700000000</v>
      </c>
      <c r="F5" s="47">
        <f>E5*C5</f>
        <v>5600000000</v>
      </c>
    </row>
    <row r="6" spans="1:6" ht="33" customHeight="1">
      <c r="A6" s="61">
        <v>2</v>
      </c>
      <c r="B6" s="35" t="s">
        <v>69</v>
      </c>
      <c r="C6" s="10">
        <v>10</v>
      </c>
      <c r="D6" s="10" t="s">
        <v>15</v>
      </c>
      <c r="E6" s="56">
        <v>15000000</v>
      </c>
      <c r="F6" s="56">
        <f>E6*C6</f>
        <v>150000000</v>
      </c>
    </row>
    <row r="7" spans="1:6" s="36" customFormat="1" ht="33">
      <c r="A7" s="62">
        <v>3</v>
      </c>
      <c r="B7" s="63" t="s">
        <v>51</v>
      </c>
      <c r="C7" s="62">
        <v>10</v>
      </c>
      <c r="D7" s="62" t="s">
        <v>47</v>
      </c>
      <c r="E7" s="64">
        <v>95000000</v>
      </c>
      <c r="F7" s="64">
        <f>C7*E7</f>
        <v>950000000</v>
      </c>
    </row>
    <row r="8" spans="1:6" s="37" customFormat="1" ht="33">
      <c r="A8" s="65">
        <v>4</v>
      </c>
      <c r="B8" s="66" t="s">
        <v>56</v>
      </c>
      <c r="C8" s="67">
        <v>5</v>
      </c>
      <c r="D8" s="65" t="s">
        <v>47</v>
      </c>
      <c r="E8" s="68">
        <v>115000000</v>
      </c>
      <c r="F8" s="68">
        <f>E8*C8</f>
        <v>575000000</v>
      </c>
    </row>
    <row r="9" spans="1:6" s="37" customFormat="1" ht="26.25" customHeight="1">
      <c r="A9" s="105" t="s">
        <v>92</v>
      </c>
      <c r="B9" s="106"/>
      <c r="C9" s="106"/>
      <c r="D9" s="106"/>
      <c r="E9" s="107"/>
      <c r="F9" s="108">
        <f>SUM(F10:F27)</f>
        <v>8936000000</v>
      </c>
    </row>
    <row r="10" spans="1:6" s="41" customFormat="1" ht="33.75" customHeight="1">
      <c r="A10" s="65">
        <v>5</v>
      </c>
      <c r="B10" s="66" t="s">
        <v>81</v>
      </c>
      <c r="C10" s="67">
        <v>5</v>
      </c>
      <c r="D10" s="65" t="s">
        <v>47</v>
      </c>
      <c r="E10" s="68">
        <v>45000000</v>
      </c>
      <c r="F10" s="68">
        <f t="shared" ref="F10:F15" si="0">E10*C10</f>
        <v>225000000</v>
      </c>
    </row>
    <row r="11" spans="1:6" s="41" customFormat="1" ht="35.25" customHeight="1">
      <c r="A11" s="65">
        <v>6</v>
      </c>
      <c r="B11" s="66" t="s">
        <v>80</v>
      </c>
      <c r="C11" s="67">
        <v>5</v>
      </c>
      <c r="D11" s="65" t="s">
        <v>47</v>
      </c>
      <c r="E11" s="68">
        <v>44000000</v>
      </c>
      <c r="F11" s="68">
        <f t="shared" si="0"/>
        <v>220000000</v>
      </c>
    </row>
    <row r="12" spans="1:6" s="41" customFormat="1" ht="33.75" customHeight="1">
      <c r="A12" s="65">
        <v>7</v>
      </c>
      <c r="B12" s="66" t="s">
        <v>79</v>
      </c>
      <c r="C12" s="67">
        <v>5</v>
      </c>
      <c r="D12" s="65" t="s">
        <v>47</v>
      </c>
      <c r="E12" s="68">
        <v>240000000</v>
      </c>
      <c r="F12" s="68">
        <f t="shared" si="0"/>
        <v>1200000000</v>
      </c>
    </row>
    <row r="13" spans="1:6" s="41" customFormat="1" ht="33.75" customHeight="1">
      <c r="A13" s="65">
        <v>8</v>
      </c>
      <c r="B13" s="69" t="s">
        <v>72</v>
      </c>
      <c r="C13" s="67">
        <v>5</v>
      </c>
      <c r="D13" s="65" t="s">
        <v>47</v>
      </c>
      <c r="E13" s="68">
        <v>90000000</v>
      </c>
      <c r="F13" s="68">
        <f t="shared" si="0"/>
        <v>450000000</v>
      </c>
    </row>
    <row r="14" spans="1:6" s="41" customFormat="1" ht="27" customHeight="1">
      <c r="A14" s="65">
        <v>9</v>
      </c>
      <c r="B14" s="66" t="s">
        <v>78</v>
      </c>
      <c r="C14" s="67">
        <v>5</v>
      </c>
      <c r="D14" s="65" t="s">
        <v>47</v>
      </c>
      <c r="E14" s="68">
        <v>90000000</v>
      </c>
      <c r="F14" s="68">
        <f t="shared" si="0"/>
        <v>450000000</v>
      </c>
    </row>
    <row r="15" spans="1:6" s="41" customFormat="1" ht="24.75" customHeight="1">
      <c r="A15" s="65">
        <v>10</v>
      </c>
      <c r="B15" s="66" t="s">
        <v>77</v>
      </c>
      <c r="C15" s="67">
        <v>5</v>
      </c>
      <c r="D15" s="65" t="s">
        <v>47</v>
      </c>
      <c r="E15" s="68">
        <v>30000000</v>
      </c>
      <c r="F15" s="68">
        <f t="shared" si="0"/>
        <v>150000000</v>
      </c>
    </row>
    <row r="16" spans="1:6" s="41" customFormat="1" ht="29.25" customHeight="1">
      <c r="A16" s="65">
        <v>11</v>
      </c>
      <c r="B16" s="66" t="s">
        <v>82</v>
      </c>
      <c r="C16" s="67">
        <v>5</v>
      </c>
      <c r="D16" s="65" t="s">
        <v>47</v>
      </c>
      <c r="E16" s="68">
        <v>35000000</v>
      </c>
      <c r="F16" s="68">
        <f t="shared" ref="F16:F17" si="1">E16*C16</f>
        <v>175000000</v>
      </c>
    </row>
    <row r="17" spans="1:6" s="41" customFormat="1" ht="27.75" customHeight="1">
      <c r="A17" s="65">
        <v>12</v>
      </c>
      <c r="B17" s="70" t="s">
        <v>74</v>
      </c>
      <c r="C17" s="67">
        <v>5</v>
      </c>
      <c r="D17" s="65" t="s">
        <v>47</v>
      </c>
      <c r="E17" s="68">
        <v>25000000</v>
      </c>
      <c r="F17" s="68">
        <f t="shared" si="1"/>
        <v>125000000</v>
      </c>
    </row>
    <row r="18" spans="1:6" s="41" customFormat="1" ht="35.25" customHeight="1">
      <c r="A18" s="65">
        <v>13</v>
      </c>
      <c r="B18" s="70" t="s">
        <v>53</v>
      </c>
      <c r="C18" s="71">
        <v>5</v>
      </c>
      <c r="D18" s="72" t="s">
        <v>47</v>
      </c>
      <c r="E18" s="73">
        <v>135000000</v>
      </c>
      <c r="F18" s="73">
        <f>E18*C18</f>
        <v>675000000</v>
      </c>
    </row>
    <row r="19" spans="1:6" s="41" customFormat="1" ht="33">
      <c r="A19" s="65">
        <v>14</v>
      </c>
      <c r="B19" s="58" t="s">
        <v>54</v>
      </c>
      <c r="C19" s="71">
        <v>5</v>
      </c>
      <c r="D19" s="72" t="s">
        <v>47</v>
      </c>
      <c r="E19" s="73">
        <v>115000000</v>
      </c>
      <c r="F19" s="73">
        <f>E19*C19</f>
        <v>575000000</v>
      </c>
    </row>
    <row r="20" spans="1:6" s="41" customFormat="1" ht="33">
      <c r="A20" s="65">
        <v>15</v>
      </c>
      <c r="B20" s="58" t="s">
        <v>55</v>
      </c>
      <c r="C20" s="71">
        <v>5</v>
      </c>
      <c r="D20" s="72" t="s">
        <v>47</v>
      </c>
      <c r="E20" s="73">
        <v>75000000</v>
      </c>
      <c r="F20" s="73">
        <f>E20*C20</f>
        <v>375000000</v>
      </c>
    </row>
    <row r="21" spans="1:6" s="41" customFormat="1" ht="33">
      <c r="A21" s="65">
        <v>16</v>
      </c>
      <c r="B21" s="58" t="s">
        <v>57</v>
      </c>
      <c r="C21" s="71">
        <v>5</v>
      </c>
      <c r="D21" s="72" t="s">
        <v>47</v>
      </c>
      <c r="E21" s="73">
        <v>125000000</v>
      </c>
      <c r="F21" s="73">
        <f>E21*C21</f>
        <v>625000000</v>
      </c>
    </row>
    <row r="22" spans="1:6" s="41" customFormat="1" ht="33">
      <c r="A22" s="65">
        <v>17</v>
      </c>
      <c r="B22" s="58" t="s">
        <v>58</v>
      </c>
      <c r="C22" s="71">
        <v>5</v>
      </c>
      <c r="D22" s="72" t="s">
        <v>47</v>
      </c>
      <c r="E22" s="73">
        <v>78000000</v>
      </c>
      <c r="F22" s="73">
        <f>E22*C22</f>
        <v>390000000</v>
      </c>
    </row>
    <row r="23" spans="1:6" s="41" customFormat="1" ht="27.75" customHeight="1">
      <c r="A23" s="65">
        <v>18</v>
      </c>
      <c r="B23" s="66" t="s">
        <v>73</v>
      </c>
      <c r="C23" s="67">
        <v>1</v>
      </c>
      <c r="D23" s="65" t="s">
        <v>47</v>
      </c>
      <c r="E23" s="68">
        <v>600000000</v>
      </c>
      <c r="F23" s="68">
        <f>E23*C23</f>
        <v>600000000</v>
      </c>
    </row>
    <row r="24" spans="1:6" customFormat="1" ht="30" customHeight="1">
      <c r="A24" s="65">
        <v>19</v>
      </c>
      <c r="B24" s="74" t="s">
        <v>59</v>
      </c>
      <c r="C24" s="75">
        <v>1</v>
      </c>
      <c r="D24" s="76" t="s">
        <v>52</v>
      </c>
      <c r="E24" s="92">
        <v>1200000000</v>
      </c>
      <c r="F24" s="121">
        <v>1200000000</v>
      </c>
    </row>
    <row r="25" spans="1:6" ht="26.25" customHeight="1">
      <c r="A25" s="65">
        <v>20</v>
      </c>
      <c r="B25" s="60" t="s">
        <v>70</v>
      </c>
      <c r="C25" s="10">
        <v>1</v>
      </c>
      <c r="D25" s="56" t="s">
        <v>60</v>
      </c>
      <c r="E25" s="59">
        <v>758000000</v>
      </c>
      <c r="F25" s="11">
        <f>E25*C25</f>
        <v>758000000</v>
      </c>
    </row>
    <row r="26" spans="1:6" ht="33.75" customHeight="1">
      <c r="A26" s="65">
        <v>21</v>
      </c>
      <c r="B26" s="60" t="s">
        <v>75</v>
      </c>
      <c r="C26" s="10">
        <v>1</v>
      </c>
      <c r="D26" s="56" t="s">
        <v>60</v>
      </c>
      <c r="E26" s="59">
        <v>358000000</v>
      </c>
      <c r="F26" s="11">
        <f>E26*C26</f>
        <v>358000000</v>
      </c>
    </row>
    <row r="27" spans="1:6" ht="37.5" customHeight="1">
      <c r="A27" s="65">
        <v>22</v>
      </c>
      <c r="B27" s="60" t="s">
        <v>76</v>
      </c>
      <c r="C27" s="10">
        <v>1</v>
      </c>
      <c r="D27" s="56" t="s">
        <v>60</v>
      </c>
      <c r="E27" s="59">
        <v>385000000</v>
      </c>
      <c r="F27" s="11">
        <f>E27*C27</f>
        <v>385000000</v>
      </c>
    </row>
    <row r="28" spans="1:6" ht="23.25" customHeight="1">
      <c r="A28" s="99" t="s">
        <v>36</v>
      </c>
      <c r="B28" s="100"/>
      <c r="C28" s="100"/>
      <c r="D28" s="100"/>
      <c r="E28" s="101"/>
      <c r="F28" s="103">
        <f>F4+F9</f>
        <v>16211000000</v>
      </c>
    </row>
  </sheetData>
  <mergeCells count="4">
    <mergeCell ref="A4:E4"/>
    <mergeCell ref="A9:E9"/>
    <mergeCell ref="A28:E28"/>
    <mergeCell ref="A1:F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50"/>
  <sheetViews>
    <sheetView tabSelected="1" topLeftCell="A16" zoomScaleNormal="100" workbookViewId="0">
      <selection activeCell="G16" sqref="G16"/>
    </sheetView>
  </sheetViews>
  <sheetFormatPr defaultRowHeight="16.5"/>
  <cols>
    <col min="1" max="1" width="5.140625" style="33" customWidth="1"/>
    <col min="2" max="2" width="49.5703125" style="2" customWidth="1"/>
    <col min="3" max="3" width="8.28515625" style="2" customWidth="1"/>
    <col min="4" max="4" width="17.42578125" style="34" customWidth="1"/>
    <col min="5" max="5" width="21" style="9" customWidth="1"/>
    <col min="6" max="6" width="22.7109375" style="26" customWidth="1"/>
    <col min="7" max="16384" width="9.140625" style="2"/>
  </cols>
  <sheetData>
    <row r="1" spans="1:6">
      <c r="A1" s="54" t="s">
        <v>49</v>
      </c>
      <c r="B1" s="55"/>
      <c r="C1" s="55"/>
      <c r="D1" s="55"/>
      <c r="E1" s="55"/>
      <c r="F1" s="55"/>
    </row>
    <row r="3" spans="1:6" ht="24.75" customHeight="1">
      <c r="A3" s="32" t="s">
        <v>0</v>
      </c>
      <c r="B3" s="32" t="s">
        <v>1</v>
      </c>
      <c r="C3" s="32" t="s">
        <v>2</v>
      </c>
      <c r="D3" s="32" t="s">
        <v>13</v>
      </c>
      <c r="E3" s="90" t="s">
        <v>3</v>
      </c>
      <c r="F3" s="12" t="s">
        <v>4</v>
      </c>
    </row>
    <row r="4" spans="1:6" ht="23.1" customHeight="1">
      <c r="A4" s="97" t="s">
        <v>93</v>
      </c>
      <c r="B4" s="97"/>
      <c r="C4" s="97"/>
      <c r="D4" s="97"/>
      <c r="E4" s="97"/>
      <c r="F4" s="98">
        <f>SUM(F5:F6)</f>
        <v>5200000000</v>
      </c>
    </row>
    <row r="5" spans="1:6" ht="23.1" customHeight="1">
      <c r="A5" s="49">
        <v>1</v>
      </c>
      <c r="B5" s="88" t="s">
        <v>37</v>
      </c>
      <c r="C5" s="51">
        <v>1</v>
      </c>
      <c r="D5" s="46" t="s">
        <v>14</v>
      </c>
      <c r="E5" s="47">
        <v>2200000000</v>
      </c>
      <c r="F5" s="47">
        <f>E5*C5</f>
        <v>2200000000</v>
      </c>
    </row>
    <row r="6" spans="1:6" ht="23.1" customHeight="1">
      <c r="A6" s="48">
        <v>2</v>
      </c>
      <c r="B6" s="89" t="s">
        <v>67</v>
      </c>
      <c r="C6" s="50">
        <v>1</v>
      </c>
      <c r="D6" s="50" t="s">
        <v>14</v>
      </c>
      <c r="E6" s="53">
        <v>3000000000</v>
      </c>
      <c r="F6" s="53">
        <f>E6*C6</f>
        <v>3000000000</v>
      </c>
    </row>
    <row r="7" spans="1:6" ht="23.1" customHeight="1">
      <c r="A7" s="93" t="s">
        <v>94</v>
      </c>
      <c r="B7" s="94"/>
      <c r="C7" s="94"/>
      <c r="D7" s="94"/>
      <c r="E7" s="95"/>
      <c r="F7" s="96">
        <f>SUM(F8:F49)</f>
        <v>11807190050</v>
      </c>
    </row>
    <row r="8" spans="1:6" ht="34.5" customHeight="1">
      <c r="A8" s="48">
        <v>3</v>
      </c>
      <c r="B8" s="13" t="s">
        <v>98</v>
      </c>
      <c r="C8" s="3">
        <v>1</v>
      </c>
      <c r="D8" s="14" t="s">
        <v>17</v>
      </c>
      <c r="E8" s="15">
        <v>154150000</v>
      </c>
      <c r="F8" s="11">
        <f>C8*E8</f>
        <v>154150000</v>
      </c>
    </row>
    <row r="9" spans="1:6" ht="33" customHeight="1">
      <c r="A9" s="48">
        <v>4</v>
      </c>
      <c r="B9" s="13" t="s">
        <v>68</v>
      </c>
      <c r="C9" s="3">
        <v>1</v>
      </c>
      <c r="D9" s="14" t="s">
        <v>18</v>
      </c>
      <c r="E9" s="16">
        <v>254270000</v>
      </c>
      <c r="F9" s="11">
        <f>C9*E9</f>
        <v>254270000</v>
      </c>
    </row>
    <row r="10" spans="1:6" ht="36.75" customHeight="1">
      <c r="A10" s="48">
        <v>5</v>
      </c>
      <c r="B10" s="13" t="s">
        <v>99</v>
      </c>
      <c r="C10" s="3">
        <v>1</v>
      </c>
      <c r="D10" s="14" t="s">
        <v>18</v>
      </c>
      <c r="E10" s="17">
        <v>358025000</v>
      </c>
      <c r="F10" s="11">
        <f>C10*E10</f>
        <v>358025000</v>
      </c>
    </row>
    <row r="11" spans="1:6" s="85" customFormat="1" ht="34.5" customHeight="1">
      <c r="A11" s="48">
        <v>6</v>
      </c>
      <c r="B11" s="81" t="s">
        <v>100</v>
      </c>
      <c r="C11" s="82">
        <v>4</v>
      </c>
      <c r="D11" s="83" t="s">
        <v>19</v>
      </c>
      <c r="E11" s="84">
        <v>18629000</v>
      </c>
      <c r="F11" s="11">
        <f t="shared" ref="F11:F15" si="0">C11*E11</f>
        <v>74516000</v>
      </c>
    </row>
    <row r="12" spans="1:6" s="85" customFormat="1" ht="23.1" customHeight="1">
      <c r="A12" s="48">
        <v>7</v>
      </c>
      <c r="B12" s="81" t="s">
        <v>101</v>
      </c>
      <c r="C12" s="82">
        <v>2</v>
      </c>
      <c r="D12" s="82" t="s">
        <v>14</v>
      </c>
      <c r="E12" s="86">
        <v>26313000</v>
      </c>
      <c r="F12" s="11">
        <f t="shared" si="0"/>
        <v>52626000</v>
      </c>
    </row>
    <row r="13" spans="1:6" s="85" customFormat="1" ht="33.75" customHeight="1">
      <c r="A13" s="48">
        <v>8</v>
      </c>
      <c r="B13" s="81" t="s">
        <v>102</v>
      </c>
      <c r="C13" s="82">
        <v>1</v>
      </c>
      <c r="D13" s="83" t="s">
        <v>21</v>
      </c>
      <c r="E13" s="86">
        <v>3560150</v>
      </c>
      <c r="F13" s="11">
        <f t="shared" si="0"/>
        <v>3560150</v>
      </c>
    </row>
    <row r="14" spans="1:6" s="85" customFormat="1" ht="33.75" customHeight="1">
      <c r="A14" s="48">
        <v>9</v>
      </c>
      <c r="B14" s="81" t="s">
        <v>103</v>
      </c>
      <c r="C14" s="82">
        <v>20</v>
      </c>
      <c r="D14" s="83" t="s">
        <v>22</v>
      </c>
      <c r="E14" s="86">
        <v>9906900</v>
      </c>
      <c r="F14" s="11">
        <f t="shared" si="0"/>
        <v>198138000</v>
      </c>
    </row>
    <row r="15" spans="1:6" s="85" customFormat="1" ht="37.5" customHeight="1">
      <c r="A15" s="48">
        <v>10</v>
      </c>
      <c r="B15" s="81" t="s">
        <v>104</v>
      </c>
      <c r="C15" s="82">
        <v>4</v>
      </c>
      <c r="D15" s="83" t="s">
        <v>23</v>
      </c>
      <c r="E15" s="87">
        <v>3206050</v>
      </c>
      <c r="F15" s="11">
        <f t="shared" si="0"/>
        <v>12824200</v>
      </c>
    </row>
    <row r="16" spans="1:6" ht="32.25" customHeight="1">
      <c r="A16" s="48">
        <v>11</v>
      </c>
      <c r="B16" s="18" t="s">
        <v>24</v>
      </c>
      <c r="C16" s="10">
        <v>1</v>
      </c>
      <c r="D16" s="19" t="s">
        <v>25</v>
      </c>
      <c r="E16" s="80">
        <v>60000000</v>
      </c>
      <c r="F16" s="25">
        <f t="shared" ref="F16:F21" si="1">E16*C16</f>
        <v>60000000</v>
      </c>
    </row>
    <row r="17" spans="1:6" ht="33" customHeight="1">
      <c r="A17" s="48">
        <v>12</v>
      </c>
      <c r="B17" s="18" t="s">
        <v>105</v>
      </c>
      <c r="C17" s="10">
        <v>1</v>
      </c>
      <c r="D17" s="19" t="s">
        <v>27</v>
      </c>
      <c r="E17" s="22">
        <v>730200000</v>
      </c>
      <c r="F17" s="11">
        <f t="shared" si="1"/>
        <v>730200000</v>
      </c>
    </row>
    <row r="18" spans="1:6" ht="31.5" customHeight="1">
      <c r="A18" s="48">
        <v>13</v>
      </c>
      <c r="B18" s="18" t="s">
        <v>106</v>
      </c>
      <c r="C18" s="10">
        <v>1</v>
      </c>
      <c r="D18" s="19" t="s">
        <v>27</v>
      </c>
      <c r="E18" s="22">
        <v>215500000</v>
      </c>
      <c r="F18" s="11">
        <f t="shared" si="1"/>
        <v>215500000</v>
      </c>
    </row>
    <row r="19" spans="1:6" ht="33.75" customHeight="1">
      <c r="A19" s="48">
        <v>14</v>
      </c>
      <c r="B19" s="18" t="s">
        <v>107</v>
      </c>
      <c r="C19" s="10">
        <v>4</v>
      </c>
      <c r="D19" s="19" t="s">
        <v>28</v>
      </c>
      <c r="E19" s="22">
        <v>3915000</v>
      </c>
      <c r="F19" s="11">
        <f t="shared" si="1"/>
        <v>15660000</v>
      </c>
    </row>
    <row r="20" spans="1:6" ht="33" customHeight="1">
      <c r="A20" s="48">
        <v>15</v>
      </c>
      <c r="B20" s="18" t="s">
        <v>108</v>
      </c>
      <c r="C20" s="10">
        <v>1</v>
      </c>
      <c r="D20" s="19" t="s">
        <v>26</v>
      </c>
      <c r="E20" s="21">
        <v>321100000</v>
      </c>
      <c r="F20" s="11">
        <f t="shared" si="1"/>
        <v>321100000</v>
      </c>
    </row>
    <row r="21" spans="1:6" ht="34.5" customHeight="1">
      <c r="A21" s="48">
        <v>16</v>
      </c>
      <c r="B21" s="18" t="s">
        <v>109</v>
      </c>
      <c r="C21" s="10">
        <v>4</v>
      </c>
      <c r="D21" s="19" t="s">
        <v>29</v>
      </c>
      <c r="E21" s="21">
        <v>1920650</v>
      </c>
      <c r="F21" s="11">
        <f t="shared" si="1"/>
        <v>7682600</v>
      </c>
    </row>
    <row r="22" spans="1:6" ht="36" customHeight="1">
      <c r="A22" s="48">
        <v>17</v>
      </c>
      <c r="B22" s="18" t="s">
        <v>110</v>
      </c>
      <c r="C22" s="10">
        <v>4</v>
      </c>
      <c r="D22" s="19" t="s">
        <v>29</v>
      </c>
      <c r="E22" s="20">
        <v>5182300</v>
      </c>
      <c r="F22" s="11">
        <f t="shared" ref="F22:F28" si="2">C22*E22</f>
        <v>20729200</v>
      </c>
    </row>
    <row r="23" spans="1:6" ht="33.75" customHeight="1">
      <c r="A23" s="48">
        <v>18</v>
      </c>
      <c r="B23" s="18" t="s">
        <v>111</v>
      </c>
      <c r="C23" s="10">
        <v>1</v>
      </c>
      <c r="D23" s="19" t="s">
        <v>29</v>
      </c>
      <c r="E23" s="20">
        <v>5182300</v>
      </c>
      <c r="F23" s="11">
        <f t="shared" si="2"/>
        <v>5182300</v>
      </c>
    </row>
    <row r="24" spans="1:6" ht="36.75" customHeight="1">
      <c r="A24" s="48">
        <v>19</v>
      </c>
      <c r="B24" s="18" t="s">
        <v>87</v>
      </c>
      <c r="C24" s="10">
        <v>2</v>
      </c>
      <c r="D24" s="19" t="s">
        <v>30</v>
      </c>
      <c r="E24" s="79">
        <v>85000000</v>
      </c>
      <c r="F24" s="11">
        <f t="shared" si="2"/>
        <v>170000000</v>
      </c>
    </row>
    <row r="25" spans="1:6" ht="32.25" customHeight="1">
      <c r="A25" s="48">
        <v>20</v>
      </c>
      <c r="B25" s="18" t="s">
        <v>112</v>
      </c>
      <c r="C25" s="10">
        <v>1</v>
      </c>
      <c r="D25" s="23" t="s">
        <v>30</v>
      </c>
      <c r="E25" s="24">
        <v>25000000</v>
      </c>
      <c r="F25" s="11">
        <f t="shared" si="2"/>
        <v>25000000</v>
      </c>
    </row>
    <row r="26" spans="1:6" ht="36.75" customHeight="1">
      <c r="A26" s="48">
        <v>21</v>
      </c>
      <c r="B26" s="18" t="s">
        <v>112</v>
      </c>
      <c r="C26" s="10">
        <v>4</v>
      </c>
      <c r="D26" s="23" t="s">
        <v>20</v>
      </c>
      <c r="E26" s="21">
        <v>11000000</v>
      </c>
      <c r="F26" s="11">
        <f t="shared" si="2"/>
        <v>44000000</v>
      </c>
    </row>
    <row r="27" spans="1:6" ht="33.75" customHeight="1">
      <c r="A27" s="48">
        <v>22</v>
      </c>
      <c r="B27" s="18" t="s">
        <v>113</v>
      </c>
      <c r="C27" s="10">
        <v>4</v>
      </c>
      <c r="D27" s="23" t="s">
        <v>88</v>
      </c>
      <c r="E27" s="21">
        <v>1200000</v>
      </c>
      <c r="F27" s="11">
        <f t="shared" si="2"/>
        <v>4800000</v>
      </c>
    </row>
    <row r="28" spans="1:6" ht="33.75" customHeight="1">
      <c r="A28" s="48">
        <v>23</v>
      </c>
      <c r="B28" s="18" t="s">
        <v>89</v>
      </c>
      <c r="C28" s="10">
        <v>2</v>
      </c>
      <c r="D28" s="23" t="s">
        <v>88</v>
      </c>
      <c r="E28" s="22">
        <v>135000000</v>
      </c>
      <c r="F28" s="11">
        <f t="shared" si="2"/>
        <v>270000000</v>
      </c>
    </row>
    <row r="29" spans="1:6" ht="33.75" customHeight="1">
      <c r="A29" s="48">
        <v>24</v>
      </c>
      <c r="B29" s="6" t="s">
        <v>95</v>
      </c>
      <c r="C29" s="10">
        <v>4</v>
      </c>
      <c r="D29" s="19" t="s">
        <v>31</v>
      </c>
      <c r="E29" s="27">
        <v>123050000</v>
      </c>
      <c r="F29" s="11">
        <f t="shared" ref="F29:F40" si="3">E29*C29</f>
        <v>492200000</v>
      </c>
    </row>
    <row r="30" spans="1:6" ht="33.75" customHeight="1">
      <c r="A30" s="48">
        <v>25</v>
      </c>
      <c r="B30" s="6" t="s">
        <v>114</v>
      </c>
      <c r="C30" s="10">
        <v>4</v>
      </c>
      <c r="D30" s="19" t="s">
        <v>32</v>
      </c>
      <c r="E30" s="21">
        <v>8193000</v>
      </c>
      <c r="F30" s="11">
        <f t="shared" si="3"/>
        <v>32772000</v>
      </c>
    </row>
    <row r="31" spans="1:6" ht="33.75" customHeight="1">
      <c r="A31" s="48">
        <v>26</v>
      </c>
      <c r="B31" s="28" t="s">
        <v>35</v>
      </c>
      <c r="C31" s="10">
        <v>3</v>
      </c>
      <c r="D31" s="29" t="s">
        <v>33</v>
      </c>
      <c r="E31" s="30">
        <v>95968000</v>
      </c>
      <c r="F31" s="11">
        <f t="shared" si="3"/>
        <v>287904000</v>
      </c>
    </row>
    <row r="32" spans="1:6" ht="33.75" customHeight="1">
      <c r="A32" s="48">
        <v>27</v>
      </c>
      <c r="B32" s="28" t="s">
        <v>115</v>
      </c>
      <c r="C32" s="10">
        <v>2</v>
      </c>
      <c r="D32" s="29" t="s">
        <v>33</v>
      </c>
      <c r="E32" s="30">
        <v>102302800</v>
      </c>
      <c r="F32" s="11">
        <f t="shared" si="3"/>
        <v>204605600</v>
      </c>
    </row>
    <row r="33" spans="1:6" ht="33.75" customHeight="1">
      <c r="A33" s="48">
        <v>28</v>
      </c>
      <c r="B33" s="28" t="s">
        <v>116</v>
      </c>
      <c r="C33" s="10">
        <v>2</v>
      </c>
      <c r="D33" s="19" t="s">
        <v>29</v>
      </c>
      <c r="E33" s="21">
        <v>377200</v>
      </c>
      <c r="F33" s="11">
        <f t="shared" si="3"/>
        <v>754400</v>
      </c>
    </row>
    <row r="34" spans="1:6" ht="33.75" customHeight="1">
      <c r="A34" s="48">
        <v>29</v>
      </c>
      <c r="B34" s="28" t="s">
        <v>117</v>
      </c>
      <c r="C34" s="10">
        <v>4</v>
      </c>
      <c r="D34" s="19" t="s">
        <v>29</v>
      </c>
      <c r="E34" s="21">
        <v>823700</v>
      </c>
      <c r="F34" s="11">
        <f t="shared" si="3"/>
        <v>3294800</v>
      </c>
    </row>
    <row r="35" spans="1:6" ht="33.75" customHeight="1">
      <c r="A35" s="48">
        <v>30</v>
      </c>
      <c r="B35" s="28" t="s">
        <v>118</v>
      </c>
      <c r="C35" s="10">
        <v>4</v>
      </c>
      <c r="D35" s="19" t="s">
        <v>29</v>
      </c>
      <c r="E35" s="21">
        <v>919450</v>
      </c>
      <c r="F35" s="11">
        <f t="shared" si="3"/>
        <v>3677800</v>
      </c>
    </row>
    <row r="36" spans="1:6" ht="33.75" customHeight="1">
      <c r="A36" s="48">
        <v>31</v>
      </c>
      <c r="B36" s="28" t="s">
        <v>119</v>
      </c>
      <c r="C36" s="10">
        <v>4</v>
      </c>
      <c r="D36" s="19" t="s">
        <v>29</v>
      </c>
      <c r="E36" s="21">
        <v>2754500</v>
      </c>
      <c r="F36" s="11">
        <f t="shared" si="3"/>
        <v>11018000</v>
      </c>
    </row>
    <row r="37" spans="1:6" ht="23.1" customHeight="1">
      <c r="A37" s="48">
        <v>32</v>
      </c>
      <c r="B37" s="28" t="s">
        <v>120</v>
      </c>
      <c r="C37" s="10">
        <v>1</v>
      </c>
      <c r="D37" s="31" t="s">
        <v>34</v>
      </c>
      <c r="E37" s="21">
        <v>1222000000</v>
      </c>
      <c r="F37" s="11">
        <f t="shared" si="3"/>
        <v>1222000000</v>
      </c>
    </row>
    <row r="38" spans="1:6" ht="23.1" customHeight="1">
      <c r="A38" s="48">
        <v>33</v>
      </c>
      <c r="B38" s="42" t="s">
        <v>45</v>
      </c>
      <c r="C38" s="50">
        <v>1</v>
      </c>
      <c r="D38" s="43" t="s">
        <v>46</v>
      </c>
      <c r="E38" s="27">
        <v>350000000</v>
      </c>
      <c r="F38" s="44">
        <f t="shared" si="3"/>
        <v>350000000</v>
      </c>
    </row>
    <row r="39" spans="1:6" s="41" customFormat="1" ht="27.75" customHeight="1">
      <c r="A39" s="48">
        <v>34</v>
      </c>
      <c r="B39" s="66" t="s">
        <v>83</v>
      </c>
      <c r="C39" s="39">
        <v>1</v>
      </c>
      <c r="D39" s="38" t="s">
        <v>47</v>
      </c>
      <c r="E39" s="40">
        <v>1350000000</v>
      </c>
      <c r="F39" s="40">
        <f t="shared" si="3"/>
        <v>1350000000</v>
      </c>
    </row>
    <row r="40" spans="1:6" s="1" customFormat="1" ht="35.25" customHeight="1">
      <c r="A40" s="48">
        <v>35</v>
      </c>
      <c r="B40" s="4" t="s">
        <v>5</v>
      </c>
      <c r="C40" s="10">
        <v>1</v>
      </c>
      <c r="D40" s="10" t="s">
        <v>60</v>
      </c>
      <c r="E40" s="11">
        <v>355000000</v>
      </c>
      <c r="F40" s="11">
        <f t="shared" si="3"/>
        <v>355000000</v>
      </c>
    </row>
    <row r="41" spans="1:6" s="1" customFormat="1" ht="29.25" customHeight="1">
      <c r="A41" s="48">
        <v>36</v>
      </c>
      <c r="B41" s="91" t="s">
        <v>44</v>
      </c>
      <c r="C41" s="10">
        <v>1</v>
      </c>
      <c r="D41" s="10" t="s">
        <v>61</v>
      </c>
      <c r="E41" s="11">
        <v>448000000</v>
      </c>
      <c r="F41" s="11">
        <f>E41*C41</f>
        <v>448000000</v>
      </c>
    </row>
    <row r="42" spans="1:6" ht="35.25" customHeight="1">
      <c r="A42" s="48">
        <v>37</v>
      </c>
      <c r="B42" s="4" t="s">
        <v>96</v>
      </c>
      <c r="C42" s="10">
        <v>1</v>
      </c>
      <c r="D42" s="56" t="s">
        <v>60</v>
      </c>
      <c r="E42" s="59">
        <v>467000000</v>
      </c>
      <c r="F42" s="11">
        <f>E42*C42</f>
        <v>467000000</v>
      </c>
    </row>
    <row r="43" spans="1:6" ht="35.25" customHeight="1">
      <c r="A43" s="48">
        <v>38</v>
      </c>
      <c r="B43" s="4" t="s">
        <v>84</v>
      </c>
      <c r="C43" s="10">
        <v>1</v>
      </c>
      <c r="D43" s="56" t="s">
        <v>60</v>
      </c>
      <c r="E43" s="59">
        <v>682000000</v>
      </c>
      <c r="F43" s="11">
        <f>E43*C43</f>
        <v>682000000</v>
      </c>
    </row>
    <row r="44" spans="1:6" ht="35.25" customHeight="1">
      <c r="A44" s="48">
        <v>39</v>
      </c>
      <c r="B44" s="4" t="s">
        <v>85</v>
      </c>
      <c r="C44" s="10">
        <v>1</v>
      </c>
      <c r="D44" s="56" t="s">
        <v>60</v>
      </c>
      <c r="E44" s="59">
        <v>486000000</v>
      </c>
      <c r="F44" s="11">
        <f>E44*C44</f>
        <v>486000000</v>
      </c>
    </row>
    <row r="45" spans="1:6" ht="35.25" customHeight="1">
      <c r="A45" s="48">
        <v>40</v>
      </c>
      <c r="B45" s="4" t="s">
        <v>86</v>
      </c>
      <c r="C45" s="10">
        <v>1</v>
      </c>
      <c r="D45" s="56" t="s">
        <v>60</v>
      </c>
      <c r="E45" s="59">
        <v>349000000</v>
      </c>
      <c r="F45" s="11">
        <f>E45*C45</f>
        <v>349000000</v>
      </c>
    </row>
    <row r="46" spans="1:6" ht="35.25" customHeight="1">
      <c r="A46" s="48">
        <v>41</v>
      </c>
      <c r="B46" s="4" t="s">
        <v>62</v>
      </c>
      <c r="C46" s="10">
        <v>1</v>
      </c>
      <c r="D46" s="10" t="s">
        <v>60</v>
      </c>
      <c r="E46" s="11">
        <v>395000000</v>
      </c>
      <c r="F46" s="11">
        <f>E46*C46</f>
        <v>395000000</v>
      </c>
    </row>
    <row r="47" spans="1:6" ht="35.25" customHeight="1">
      <c r="A47" s="48">
        <v>42</v>
      </c>
      <c r="B47" s="4" t="s">
        <v>63</v>
      </c>
      <c r="C47" s="10">
        <v>1</v>
      </c>
      <c r="D47" s="10" t="s">
        <v>14</v>
      </c>
      <c r="E47" s="11">
        <v>385000000</v>
      </c>
      <c r="F47" s="11">
        <f>E47*C47</f>
        <v>385000000</v>
      </c>
    </row>
    <row r="48" spans="1:6" ht="35.25" customHeight="1">
      <c r="A48" s="48">
        <v>43</v>
      </c>
      <c r="B48" s="4" t="s">
        <v>64</v>
      </c>
      <c r="C48" s="10">
        <v>1</v>
      </c>
      <c r="D48" s="10" t="s">
        <v>60</v>
      </c>
      <c r="E48" s="11">
        <v>484000000</v>
      </c>
      <c r="F48" s="11">
        <f>E48*C48</f>
        <v>484000000</v>
      </c>
    </row>
    <row r="49" spans="1:6" s="1" customFormat="1" ht="29.25" customHeight="1">
      <c r="A49" s="76">
        <v>44</v>
      </c>
      <c r="B49" s="91" t="s">
        <v>43</v>
      </c>
      <c r="C49" s="10">
        <v>1</v>
      </c>
      <c r="D49" s="10" t="s">
        <v>60</v>
      </c>
      <c r="E49" s="11">
        <v>800000000</v>
      </c>
      <c r="F49" s="11">
        <f>E49*C49</f>
        <v>800000000</v>
      </c>
    </row>
    <row r="50" spans="1:6" ht="23.1" customHeight="1">
      <c r="A50" s="99" t="s">
        <v>36</v>
      </c>
      <c r="B50" s="100"/>
      <c r="C50" s="100"/>
      <c r="D50" s="100"/>
      <c r="E50" s="101"/>
      <c r="F50" s="102">
        <f>F4+F7</f>
        <v>17007190050</v>
      </c>
    </row>
  </sheetData>
  <mergeCells count="4">
    <mergeCell ref="A1:F1"/>
    <mergeCell ref="A4:E4"/>
    <mergeCell ref="A7:E7"/>
    <mergeCell ref="A50:E5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="85" zoomScaleNormal="85" workbookViewId="0">
      <selection activeCell="B24" sqref="B24"/>
    </sheetView>
  </sheetViews>
  <sheetFormatPr defaultRowHeight="16.5"/>
  <cols>
    <col min="1" max="1" width="5.140625" style="33" customWidth="1"/>
    <col min="2" max="2" width="49.5703125" style="2" customWidth="1"/>
    <col min="3" max="3" width="8.28515625" style="2" customWidth="1"/>
    <col min="4" max="4" width="16.85546875" style="34" customWidth="1"/>
    <col min="5" max="5" width="18.85546875" style="9" customWidth="1"/>
    <col min="6" max="6" width="22.7109375" style="26" customWidth="1"/>
    <col min="7" max="7" width="29.42578125" style="2" customWidth="1"/>
    <col min="8" max="16384" width="9.140625" style="2"/>
  </cols>
  <sheetData>
    <row r="1" spans="1:7">
      <c r="A1" s="54" t="s">
        <v>50</v>
      </c>
      <c r="B1" s="55"/>
      <c r="C1" s="55"/>
      <c r="D1" s="55"/>
      <c r="E1" s="55"/>
      <c r="F1" s="55"/>
    </row>
    <row r="3" spans="1:7" ht="24.75" customHeight="1">
      <c r="A3" s="32" t="s">
        <v>0</v>
      </c>
      <c r="B3" s="32" t="s">
        <v>1</v>
      </c>
      <c r="C3" s="32" t="s">
        <v>2</v>
      </c>
      <c r="D3" s="32" t="s">
        <v>13</v>
      </c>
      <c r="E3" s="90" t="s">
        <v>3</v>
      </c>
      <c r="F3" s="12" t="s">
        <v>4</v>
      </c>
    </row>
    <row r="4" spans="1:7" s="110" customFormat="1" ht="23.1" customHeight="1">
      <c r="A4" s="109" t="s">
        <v>97</v>
      </c>
      <c r="B4" s="109"/>
      <c r="C4" s="109"/>
      <c r="D4" s="109"/>
      <c r="E4" s="109"/>
      <c r="F4" s="104">
        <f>SUM(F5:F9)</f>
        <v>11350000000</v>
      </c>
    </row>
    <row r="5" spans="1:7" s="110" customFormat="1" ht="23.1" customHeight="1">
      <c r="A5" s="78">
        <v>1</v>
      </c>
      <c r="B5" s="111" t="s">
        <v>37</v>
      </c>
      <c r="C5" s="46">
        <v>1</v>
      </c>
      <c r="D5" s="46" t="s">
        <v>14</v>
      </c>
      <c r="E5" s="47">
        <v>2200000000</v>
      </c>
      <c r="F5" s="47">
        <f>E5*C5</f>
        <v>2200000000</v>
      </c>
      <c r="G5" s="112"/>
    </row>
    <row r="6" spans="1:7" s="110" customFormat="1" ht="23.1" customHeight="1">
      <c r="A6" s="77">
        <v>2</v>
      </c>
      <c r="B6" s="113" t="s">
        <v>38</v>
      </c>
      <c r="C6" s="50">
        <v>1</v>
      </c>
      <c r="D6" s="50" t="s">
        <v>14</v>
      </c>
      <c r="E6" s="53">
        <v>2950000000</v>
      </c>
      <c r="F6" s="53">
        <f>E6*C6</f>
        <v>2950000000</v>
      </c>
      <c r="G6" s="112"/>
    </row>
    <row r="7" spans="1:7" s="110" customFormat="1" ht="23.1" customHeight="1">
      <c r="A7" s="77">
        <v>3</v>
      </c>
      <c r="B7" s="91" t="s">
        <v>39</v>
      </c>
      <c r="C7" s="50">
        <v>1</v>
      </c>
      <c r="D7" s="50" t="s">
        <v>14</v>
      </c>
      <c r="E7" s="44">
        <v>1900000000</v>
      </c>
      <c r="F7" s="44">
        <f>E7*C7</f>
        <v>1900000000</v>
      </c>
      <c r="G7" s="112"/>
    </row>
    <row r="8" spans="1:7" s="110" customFormat="1" ht="23.1" customHeight="1">
      <c r="A8" s="77">
        <v>4</v>
      </c>
      <c r="B8" s="91" t="s">
        <v>40</v>
      </c>
      <c r="C8" s="50">
        <v>1</v>
      </c>
      <c r="D8" s="50" t="s">
        <v>14</v>
      </c>
      <c r="E8" s="53">
        <v>2300000000</v>
      </c>
      <c r="F8" s="53">
        <f>C8*E8</f>
        <v>2300000000</v>
      </c>
      <c r="G8" s="112"/>
    </row>
    <row r="9" spans="1:7" s="110" customFormat="1" ht="23.1" customHeight="1">
      <c r="A9" s="6">
        <v>5</v>
      </c>
      <c r="B9" s="91" t="s">
        <v>41</v>
      </c>
      <c r="C9" s="10">
        <v>1</v>
      </c>
      <c r="D9" s="10" t="s">
        <v>60</v>
      </c>
      <c r="E9" s="11">
        <v>2000000000</v>
      </c>
      <c r="F9" s="11">
        <f>E9*C9</f>
        <v>2000000000</v>
      </c>
      <c r="G9" s="112"/>
    </row>
    <row r="10" spans="1:7" s="110" customFormat="1" ht="23.1" customHeight="1">
      <c r="A10" s="114" t="s">
        <v>94</v>
      </c>
      <c r="B10" s="115"/>
      <c r="C10" s="115"/>
      <c r="D10" s="115"/>
      <c r="E10" s="116"/>
      <c r="F10" s="103">
        <f>SUM(F11:F21)</f>
        <v>6463000000</v>
      </c>
      <c r="G10" s="112"/>
    </row>
    <row r="11" spans="1:7" s="117" customFormat="1" ht="37.5" customHeight="1">
      <c r="A11" s="50">
        <v>6</v>
      </c>
      <c r="B11" s="57" t="s">
        <v>90</v>
      </c>
      <c r="C11" s="10">
        <v>1</v>
      </c>
      <c r="D11" s="10" t="s">
        <v>60</v>
      </c>
      <c r="E11" s="11">
        <v>520000000</v>
      </c>
      <c r="F11" s="11">
        <f>E11*C11</f>
        <v>520000000</v>
      </c>
      <c r="G11" s="112"/>
    </row>
    <row r="12" spans="1:7" s="110" customFormat="1" ht="23.1" customHeight="1">
      <c r="A12" s="50">
        <v>7</v>
      </c>
      <c r="B12" s="91" t="s">
        <v>65</v>
      </c>
      <c r="C12" s="10">
        <v>1</v>
      </c>
      <c r="D12" s="10" t="s">
        <v>60</v>
      </c>
      <c r="E12" s="11">
        <v>415000000</v>
      </c>
      <c r="F12" s="11">
        <f>E12*C12</f>
        <v>415000000</v>
      </c>
      <c r="G12" s="112"/>
    </row>
    <row r="13" spans="1:7" s="110" customFormat="1" ht="23.1" customHeight="1">
      <c r="A13" s="10">
        <v>8</v>
      </c>
      <c r="B13" s="91" t="s">
        <v>6</v>
      </c>
      <c r="C13" s="10">
        <v>2</v>
      </c>
      <c r="D13" s="10" t="s">
        <v>15</v>
      </c>
      <c r="E13" s="11">
        <v>95000000</v>
      </c>
      <c r="F13" s="11">
        <f t="shared" ref="F13:F20" si="0">E13*C13</f>
        <v>190000000</v>
      </c>
      <c r="G13" s="112"/>
    </row>
    <row r="14" spans="1:7" s="110" customFormat="1" ht="23.1" customHeight="1">
      <c r="A14" s="10">
        <v>9</v>
      </c>
      <c r="B14" s="91" t="s">
        <v>7</v>
      </c>
      <c r="C14" s="10">
        <v>2</v>
      </c>
      <c r="D14" s="10" t="s">
        <v>15</v>
      </c>
      <c r="E14" s="11">
        <v>90000000</v>
      </c>
      <c r="F14" s="11">
        <f t="shared" si="0"/>
        <v>180000000</v>
      </c>
      <c r="G14" s="112"/>
    </row>
    <row r="15" spans="1:7" s="110" customFormat="1" ht="23.1" customHeight="1">
      <c r="A15" s="10">
        <v>10</v>
      </c>
      <c r="B15" s="91" t="s">
        <v>8</v>
      </c>
      <c r="C15" s="10">
        <v>2</v>
      </c>
      <c r="D15" s="10" t="s">
        <v>15</v>
      </c>
      <c r="E15" s="11">
        <v>94000000</v>
      </c>
      <c r="F15" s="11">
        <f t="shared" si="0"/>
        <v>188000000</v>
      </c>
      <c r="G15" s="112"/>
    </row>
    <row r="16" spans="1:7" s="110" customFormat="1" ht="23.1" customHeight="1">
      <c r="A16" s="10">
        <v>11</v>
      </c>
      <c r="B16" s="91" t="s">
        <v>9</v>
      </c>
      <c r="C16" s="10">
        <v>2</v>
      </c>
      <c r="D16" s="10" t="s">
        <v>14</v>
      </c>
      <c r="E16" s="11">
        <v>85000000</v>
      </c>
      <c r="F16" s="11">
        <f t="shared" si="0"/>
        <v>170000000</v>
      </c>
      <c r="G16" s="112"/>
    </row>
    <row r="17" spans="1:7" s="110" customFormat="1" ht="23.1" customHeight="1">
      <c r="A17" s="10">
        <v>12</v>
      </c>
      <c r="B17" s="91" t="s">
        <v>10</v>
      </c>
      <c r="C17" s="10">
        <v>2</v>
      </c>
      <c r="D17" s="10" t="s">
        <v>16</v>
      </c>
      <c r="E17" s="11">
        <v>95000000</v>
      </c>
      <c r="F17" s="11">
        <f t="shared" si="0"/>
        <v>190000000</v>
      </c>
      <c r="G17" s="112"/>
    </row>
    <row r="18" spans="1:7" s="110" customFormat="1" ht="23.1" customHeight="1">
      <c r="A18" s="10">
        <v>13</v>
      </c>
      <c r="B18" s="91" t="s">
        <v>11</v>
      </c>
      <c r="C18" s="10">
        <v>2</v>
      </c>
      <c r="D18" s="10" t="s">
        <v>14</v>
      </c>
      <c r="E18" s="11">
        <v>80000000</v>
      </c>
      <c r="F18" s="11">
        <f t="shared" si="0"/>
        <v>160000000</v>
      </c>
      <c r="G18" s="112"/>
    </row>
    <row r="19" spans="1:7" s="110" customFormat="1" ht="23.1" customHeight="1">
      <c r="A19" s="10">
        <v>14</v>
      </c>
      <c r="B19" s="91" t="s">
        <v>12</v>
      </c>
      <c r="C19" s="10">
        <v>8</v>
      </c>
      <c r="D19" s="10" t="s">
        <v>14</v>
      </c>
      <c r="E19" s="11">
        <v>75000000</v>
      </c>
      <c r="F19" s="11">
        <f t="shared" si="0"/>
        <v>600000000</v>
      </c>
      <c r="G19" s="112"/>
    </row>
    <row r="20" spans="1:7" s="110" customFormat="1" ht="23.1" customHeight="1">
      <c r="A20" s="50">
        <v>15</v>
      </c>
      <c r="B20" s="91" t="s">
        <v>66</v>
      </c>
      <c r="C20" s="50">
        <v>1</v>
      </c>
      <c r="D20" s="50" t="s">
        <v>60</v>
      </c>
      <c r="E20" s="53">
        <v>2550000000</v>
      </c>
      <c r="F20" s="53">
        <f t="shared" si="0"/>
        <v>2550000000</v>
      </c>
      <c r="G20" s="112"/>
    </row>
    <row r="21" spans="1:7" s="110" customFormat="1" ht="23.1" customHeight="1">
      <c r="A21" s="50">
        <v>16</v>
      </c>
      <c r="B21" s="91" t="s">
        <v>42</v>
      </c>
      <c r="C21" s="10">
        <v>1</v>
      </c>
      <c r="D21" s="10" t="s">
        <v>60</v>
      </c>
      <c r="E21" s="11">
        <v>1300000000</v>
      </c>
      <c r="F21" s="11">
        <f>E21*C21</f>
        <v>1300000000</v>
      </c>
      <c r="G21" s="112"/>
    </row>
    <row r="22" spans="1:7" s="110" customFormat="1" ht="23.1" customHeight="1">
      <c r="A22" s="118" t="s">
        <v>36</v>
      </c>
      <c r="B22" s="119"/>
      <c r="C22" s="119"/>
      <c r="D22" s="119"/>
      <c r="E22" s="120"/>
      <c r="F22" s="103">
        <f>F4+F10</f>
        <v>17813000000</v>
      </c>
      <c r="G22" s="112"/>
    </row>
  </sheetData>
  <mergeCells count="4">
    <mergeCell ref="A22:E22"/>
    <mergeCell ref="A1:F1"/>
    <mergeCell ref="A10:E10"/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2020 - 2021</vt:lpstr>
      <vt:lpstr>2021 - 2022</vt:lpstr>
      <vt:lpstr>2022 - 2023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VP24</dc:creator>
  <cp:lastModifiedBy>Oanh</cp:lastModifiedBy>
  <cp:lastPrinted>2019-04-04T11:36:28Z</cp:lastPrinted>
  <dcterms:created xsi:type="dcterms:W3CDTF">2019-02-25T20:42:17Z</dcterms:created>
  <dcterms:modified xsi:type="dcterms:W3CDTF">2020-03-02T07:45:21Z</dcterms:modified>
</cp:coreProperties>
</file>